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21" i="1" l="1"/>
  <c r="H21" i="1" s="1"/>
  <c r="C20" i="1"/>
  <c r="H20" i="1" s="1"/>
  <c r="B20" i="1"/>
  <c r="C19" i="1"/>
  <c r="H19" i="1" s="1"/>
  <c r="C18" i="1"/>
  <c r="H18" i="1" s="1"/>
  <c r="B18" i="1"/>
  <c r="C17" i="1"/>
  <c r="H17" i="1" s="1"/>
  <c r="C16" i="1"/>
  <c r="H16" i="1" s="1"/>
  <c r="B16" i="1"/>
  <c r="C15" i="1"/>
  <c r="H15" i="1" s="1"/>
  <c r="C14" i="1"/>
  <c r="H14" i="1" s="1"/>
  <c r="B14" i="1"/>
  <c r="C13" i="1"/>
  <c r="H13" i="1" s="1"/>
  <c r="C12" i="1"/>
  <c r="H12" i="1" s="1"/>
  <c r="B12" i="1"/>
  <c r="C11" i="1"/>
  <c r="H11" i="1" s="1"/>
  <c r="C10" i="1"/>
  <c r="H10" i="1" s="1"/>
  <c r="B10" i="1"/>
  <c r="C9" i="1"/>
  <c r="H9" i="1" s="1"/>
  <c r="C8" i="1"/>
  <c r="H8" i="1" s="1"/>
  <c r="B8" i="1"/>
  <c r="C7" i="1"/>
  <c r="H7" i="1" s="1"/>
  <c r="C6" i="1"/>
  <c r="H6" i="1" s="1"/>
  <c r="B6" i="1"/>
  <c r="A1" i="1"/>
  <c r="F6" i="1" l="1"/>
  <c r="F10" i="1"/>
  <c r="F14" i="1"/>
  <c r="F18" i="1"/>
  <c r="B7" i="1"/>
  <c r="B11" i="1"/>
  <c r="B15" i="1"/>
  <c r="B19" i="1"/>
  <c r="F9" i="1"/>
  <c r="F13" i="1"/>
  <c r="F17" i="1"/>
  <c r="F21" i="1"/>
  <c r="F8" i="1"/>
  <c r="F12" i="1"/>
  <c r="F16" i="1"/>
  <c r="F20" i="1"/>
  <c r="F7" i="1"/>
  <c r="B9" i="1"/>
  <c r="F11" i="1"/>
  <c r="B13" i="1"/>
  <c r="F15" i="1"/>
  <c r="B17" i="1"/>
  <c r="F19" i="1"/>
  <c r="B21" i="1"/>
  <c r="G6" i="1"/>
  <c r="G8" i="1"/>
  <c r="G10" i="1"/>
  <c r="G12" i="1"/>
  <c r="G13" i="1"/>
  <c r="G16" i="1"/>
  <c r="G17" i="1"/>
  <c r="G18" i="1"/>
  <c r="G19" i="1"/>
  <c r="G20" i="1"/>
  <c r="G2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G7" i="1"/>
  <c r="G9" i="1"/>
  <c r="G11" i="1"/>
  <c r="G14" i="1"/>
  <c r="G1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</calcChain>
</file>

<file path=xl/sharedStrings.xml><?xml version="1.0" encoding="utf-8"?>
<sst xmlns="http://schemas.openxmlformats.org/spreadsheetml/2006/main" count="10" uniqueCount="10">
  <si>
    <t>N°</t>
  </si>
  <si>
    <t>N° de Licence</t>
  </si>
  <si>
    <t>Dos.</t>
  </si>
  <si>
    <t>Nom et Prénom</t>
  </si>
  <si>
    <t>Classement</t>
  </si>
  <si>
    <t>Catégorie</t>
  </si>
  <si>
    <t>Association</t>
  </si>
  <si>
    <t>Points</t>
  </si>
  <si>
    <t>Date: 19/12/2015</t>
  </si>
  <si>
    <r>
      <t xml:space="preserve">Lieu: </t>
    </r>
    <r>
      <rPr>
        <b/>
        <sz val="18"/>
        <rFont val="Times New Roman"/>
        <family val="1"/>
      </rPr>
      <t>MULSANNE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</si>
</sst>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 applyProtection="1">
      <alignment horizontal="centerContinuous"/>
      <protection hidden="1"/>
    </xf>
    <xf numFmtId="0" fontId="3" fillId="0" borderId="0" xfId="1" applyFont="1" applyAlignment="1" applyProtection="1">
      <alignment horizontal="centerContinuous"/>
      <protection hidden="1"/>
    </xf>
    <xf numFmtId="0" fontId="4" fillId="0" borderId="0" xfId="1" applyFont="1" applyProtection="1">
      <protection hidden="1"/>
    </xf>
    <xf numFmtId="0" fontId="2" fillId="0" borderId="0" xfId="1" applyFont="1" applyProtection="1">
      <protection hidden="1"/>
    </xf>
    <xf numFmtId="0" fontId="5" fillId="0" borderId="0" xfId="1" quotePrefix="1" applyFont="1" applyAlignment="1" applyProtection="1">
      <alignment horizontal="right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2" borderId="2" xfId="1" applyFont="1" applyFill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4" fillId="0" borderId="4" xfId="2" applyFont="1" applyBorder="1" applyAlignment="1" applyProtection="1">
      <alignment horizontal="center" vertical="center"/>
      <protection hidden="1"/>
    </xf>
    <xf numFmtId="0" fontId="7" fillId="2" borderId="4" xfId="1" applyFont="1" applyFill="1" applyBorder="1" applyAlignment="1" applyProtection="1">
      <alignment horizontal="center" vertical="center"/>
      <protection hidden="1"/>
    </xf>
    <xf numFmtId="0" fontId="4" fillId="0" borderId="4" xfId="2" applyFont="1" applyBorder="1" applyAlignment="1" applyProtection="1">
      <alignment horizontal="left" vertical="center"/>
      <protection hidden="1"/>
    </xf>
    <xf numFmtId="0" fontId="4" fillId="0" borderId="4" xfId="2" applyFont="1" applyBorder="1" applyAlignment="1" applyProtection="1">
      <alignment horizontal="centerContinuous"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4" fillId="0" borderId="6" xfId="2" applyFont="1" applyBorder="1" applyAlignment="1" applyProtection="1">
      <alignment horizontal="center" vertical="center"/>
      <protection hidden="1"/>
    </xf>
    <xf numFmtId="0" fontId="7" fillId="2" borderId="6" xfId="1" applyFont="1" applyFill="1" applyBorder="1" applyAlignment="1" applyProtection="1">
      <alignment horizontal="center" vertical="center"/>
      <protection hidden="1"/>
    </xf>
    <xf numFmtId="0" fontId="4" fillId="0" borderId="6" xfId="2" applyFont="1" applyBorder="1" applyAlignment="1" applyProtection="1">
      <alignment horizontal="left" vertical="center"/>
      <protection hidden="1"/>
    </xf>
    <xf numFmtId="0" fontId="4" fillId="0" borderId="6" xfId="2" applyFont="1" applyBorder="1" applyAlignment="1" applyProtection="1">
      <alignment horizontal="centerContinuous" vertical="center"/>
      <protection hidden="1"/>
    </xf>
    <xf numFmtId="0" fontId="8" fillId="0" borderId="0" xfId="1" applyFont="1" applyProtection="1">
      <protection hidden="1"/>
    </xf>
    <xf numFmtId="15" fontId="2" fillId="0" borderId="0" xfId="1" applyNumberFormat="1" applyFont="1" applyAlignment="1" applyProtection="1">
      <protection hidden="1"/>
    </xf>
  </cellXfs>
  <cellStyles count="3">
    <cellStyle name="Normal" xfId="0" builtinId="0"/>
    <cellStyle name="Normal_CADETS" xfId="1"/>
    <cellStyle name="Normal_Tableau B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ri&#233;taire/Documents/dossier%20philippe/tennis%20de%20table/Tournoi%20tennis%20de%20table/TOURNOI%20INTERNE/2015-2016/Tableau%20de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s"/>
      <sheetName val="liste"/>
      <sheetName val="Poules A-B"/>
      <sheetName val="Poules C-D"/>
      <sheetName val="Tableau"/>
      <sheetName val="Classement"/>
      <sheetName val="Parties"/>
      <sheetName val="Récap poules"/>
    </sheetNames>
    <sheetDataSet>
      <sheetData sheetId="0"/>
      <sheetData sheetId="1">
        <row r="1">
          <cell r="G1" t="str">
            <v>2015-2016</v>
          </cell>
        </row>
        <row r="2">
          <cell r="F2" t="str">
            <v>Tour</v>
          </cell>
          <cell r="G2">
            <v>1</v>
          </cell>
        </row>
        <row r="9">
          <cell r="A9">
            <v>1</v>
          </cell>
          <cell r="B9" t="str">
            <v>LECHAT Thomas</v>
          </cell>
          <cell r="C9" t="str">
            <v>PPC Mulsanne</v>
          </cell>
          <cell r="D9">
            <v>10</v>
          </cell>
          <cell r="F9">
            <v>1078</v>
          </cell>
        </row>
        <row r="10">
          <cell r="A10">
            <v>2</v>
          </cell>
          <cell r="B10" t="str">
            <v>PREZELIN Philippe</v>
          </cell>
          <cell r="C10" t="str">
            <v>PPC Mulsanne</v>
          </cell>
          <cell r="D10">
            <v>9</v>
          </cell>
          <cell r="F10">
            <v>981</v>
          </cell>
        </row>
        <row r="11">
          <cell r="A11">
            <v>3</v>
          </cell>
          <cell r="B11" t="str">
            <v>MERCIER Dominique</v>
          </cell>
          <cell r="C11" t="str">
            <v>PPC Mulsanne</v>
          </cell>
          <cell r="D11">
            <v>8</v>
          </cell>
          <cell r="F11">
            <v>873</v>
          </cell>
        </row>
        <row r="12">
          <cell r="A12">
            <v>4</v>
          </cell>
          <cell r="B12" t="str">
            <v>CHAUVAT Maxime</v>
          </cell>
          <cell r="C12" t="str">
            <v>PPC Mulsanne</v>
          </cell>
          <cell r="D12">
            <v>8</v>
          </cell>
          <cell r="F12">
            <v>839</v>
          </cell>
        </row>
        <row r="13">
          <cell r="A13">
            <v>5</v>
          </cell>
          <cell r="B13" t="str">
            <v>GRAS  Michael</v>
          </cell>
          <cell r="C13" t="str">
            <v>PPC Mulsanne</v>
          </cell>
          <cell r="D13">
            <v>7</v>
          </cell>
          <cell r="F13">
            <v>766</v>
          </cell>
        </row>
        <row r="14">
          <cell r="A14">
            <v>6</v>
          </cell>
          <cell r="B14" t="str">
            <v>PALATIN Stéphane</v>
          </cell>
          <cell r="C14" t="str">
            <v>PPC Mulsanne</v>
          </cell>
          <cell r="D14">
            <v>7</v>
          </cell>
          <cell r="F14">
            <v>764</v>
          </cell>
        </row>
        <row r="15">
          <cell r="A15">
            <v>7</v>
          </cell>
          <cell r="B15" t="str">
            <v>RUSSO  Luca</v>
          </cell>
          <cell r="C15" t="str">
            <v>PPC Mulsanne</v>
          </cell>
          <cell r="D15">
            <v>7</v>
          </cell>
          <cell r="F15">
            <v>754</v>
          </cell>
        </row>
        <row r="16">
          <cell r="A16">
            <v>8</v>
          </cell>
          <cell r="B16" t="str">
            <v>BONNENFANT Fred</v>
          </cell>
          <cell r="C16" t="str">
            <v>PPC Mulsanne</v>
          </cell>
          <cell r="D16">
            <v>7</v>
          </cell>
          <cell r="F16">
            <v>708</v>
          </cell>
        </row>
        <row r="17">
          <cell r="A17">
            <v>9</v>
          </cell>
          <cell r="B17" t="str">
            <v>DIDIER Thomas</v>
          </cell>
          <cell r="C17" t="str">
            <v>PPC Mulsanne</v>
          </cell>
          <cell r="D17">
            <v>6</v>
          </cell>
          <cell r="F17">
            <v>633</v>
          </cell>
        </row>
        <row r="18">
          <cell r="A18">
            <v>10</v>
          </cell>
          <cell r="B18" t="str">
            <v>JORDY Christian</v>
          </cell>
          <cell r="C18" t="str">
            <v>PPC Mulsanne</v>
          </cell>
          <cell r="D18">
            <v>5</v>
          </cell>
          <cell r="F18">
            <v>544</v>
          </cell>
        </row>
        <row r="19">
          <cell r="A19">
            <v>11</v>
          </cell>
          <cell r="B19" t="str">
            <v>DIDIER Christophe</v>
          </cell>
          <cell r="C19" t="str">
            <v>PPC Mulsanne</v>
          </cell>
          <cell r="D19">
            <v>5</v>
          </cell>
          <cell r="F19">
            <v>518</v>
          </cell>
        </row>
        <row r="20">
          <cell r="A20">
            <v>12</v>
          </cell>
          <cell r="B20" t="str">
            <v>MERCIER Hugo</v>
          </cell>
          <cell r="C20" t="str">
            <v>PPC Mulsanne</v>
          </cell>
          <cell r="D20">
            <v>5</v>
          </cell>
          <cell r="F20">
            <v>507</v>
          </cell>
        </row>
        <row r="21">
          <cell r="A21">
            <v>13</v>
          </cell>
          <cell r="B21" t="str">
            <v>GRASTEAU Vincent</v>
          </cell>
          <cell r="C21" t="str">
            <v>PPC Mulsanne</v>
          </cell>
          <cell r="D21">
            <v>5</v>
          </cell>
          <cell r="F21">
            <v>506</v>
          </cell>
        </row>
        <row r="22">
          <cell r="A22">
            <v>14</v>
          </cell>
          <cell r="B22" t="str">
            <v>MATEOS Lucie</v>
          </cell>
          <cell r="C22" t="str">
            <v>PPC Mulsanne</v>
          </cell>
          <cell r="D22">
            <v>5</v>
          </cell>
          <cell r="F22">
            <v>500</v>
          </cell>
        </row>
        <row r="23">
          <cell r="A23">
            <v>15</v>
          </cell>
          <cell r="B23" t="str">
            <v>FOUQUERAY Brice</v>
          </cell>
          <cell r="C23" t="str">
            <v>PPC Mulsanne</v>
          </cell>
          <cell r="D23">
            <v>5</v>
          </cell>
          <cell r="F23">
            <v>500</v>
          </cell>
        </row>
        <row r="24">
          <cell r="A24">
            <v>16</v>
          </cell>
          <cell r="B24" t="str">
            <v>MATEOS José</v>
          </cell>
          <cell r="C24" t="str">
            <v>PPC Mulsanne</v>
          </cell>
          <cell r="D24" t="str">
            <v>L</v>
          </cell>
          <cell r="F24" t="str">
            <v>loisir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>
            <v>20</v>
          </cell>
        </row>
        <row r="29">
          <cell r="A29">
            <v>21</v>
          </cell>
        </row>
        <row r="30">
          <cell r="A30">
            <v>22</v>
          </cell>
        </row>
        <row r="31">
          <cell r="A31">
            <v>23</v>
          </cell>
        </row>
        <row r="32">
          <cell r="A32">
            <v>24</v>
          </cell>
        </row>
        <row r="33">
          <cell r="A33">
            <v>25</v>
          </cell>
        </row>
        <row r="34">
          <cell r="A34">
            <v>26</v>
          </cell>
        </row>
        <row r="35">
          <cell r="A35">
            <v>27</v>
          </cell>
        </row>
        <row r="36">
          <cell r="A36">
            <v>28</v>
          </cell>
        </row>
        <row r="37">
          <cell r="A37">
            <v>29</v>
          </cell>
        </row>
        <row r="38">
          <cell r="A38">
            <v>30</v>
          </cell>
        </row>
        <row r="39">
          <cell r="A39">
            <v>31</v>
          </cell>
        </row>
        <row r="40">
          <cell r="A40">
            <v>32</v>
          </cell>
        </row>
        <row r="41">
          <cell r="A41">
            <v>33</v>
          </cell>
        </row>
        <row r="42">
          <cell r="A42">
            <v>34</v>
          </cell>
        </row>
        <row r="43">
          <cell r="A43">
            <v>35</v>
          </cell>
        </row>
        <row r="44">
          <cell r="A44">
            <v>36</v>
          </cell>
        </row>
        <row r="45">
          <cell r="A45">
            <v>37</v>
          </cell>
        </row>
        <row r="46">
          <cell r="A46">
            <v>38</v>
          </cell>
        </row>
        <row r="47">
          <cell r="A47">
            <v>39</v>
          </cell>
        </row>
        <row r="48">
          <cell r="A48">
            <v>40</v>
          </cell>
        </row>
        <row r="49">
          <cell r="A49">
            <v>41</v>
          </cell>
        </row>
        <row r="50">
          <cell r="A50">
            <v>42</v>
          </cell>
        </row>
        <row r="51">
          <cell r="A51">
            <v>43</v>
          </cell>
        </row>
        <row r="52">
          <cell r="A52">
            <v>44</v>
          </cell>
        </row>
        <row r="53">
          <cell r="A53">
            <v>45</v>
          </cell>
        </row>
        <row r="54">
          <cell r="A54">
            <v>46</v>
          </cell>
        </row>
        <row r="55">
          <cell r="A55">
            <v>47</v>
          </cell>
        </row>
        <row r="56">
          <cell r="A56">
            <v>48</v>
          </cell>
        </row>
        <row r="57">
          <cell r="A57">
            <v>49</v>
          </cell>
        </row>
        <row r="58">
          <cell r="A58">
            <v>50</v>
          </cell>
        </row>
        <row r="59">
          <cell r="A59">
            <v>51</v>
          </cell>
        </row>
        <row r="60">
          <cell r="A60">
            <v>52</v>
          </cell>
        </row>
        <row r="61">
          <cell r="A61">
            <v>53</v>
          </cell>
        </row>
        <row r="62">
          <cell r="A62">
            <v>54</v>
          </cell>
        </row>
        <row r="63">
          <cell r="A63">
            <v>55</v>
          </cell>
        </row>
        <row r="64">
          <cell r="A64">
            <v>56</v>
          </cell>
        </row>
        <row r="65">
          <cell r="A65">
            <v>57</v>
          </cell>
        </row>
        <row r="66">
          <cell r="A66">
            <v>58</v>
          </cell>
        </row>
        <row r="67">
          <cell r="A67">
            <v>59</v>
          </cell>
        </row>
        <row r="68">
          <cell r="A68">
            <v>60</v>
          </cell>
        </row>
        <row r="69">
          <cell r="A69">
            <v>61</v>
          </cell>
        </row>
        <row r="70">
          <cell r="A70">
            <v>62</v>
          </cell>
        </row>
        <row r="71">
          <cell r="A71">
            <v>63</v>
          </cell>
        </row>
        <row r="72">
          <cell r="A72">
            <v>64</v>
          </cell>
        </row>
        <row r="73">
          <cell r="A73">
            <v>65</v>
          </cell>
        </row>
        <row r="74">
          <cell r="A74">
            <v>66</v>
          </cell>
        </row>
        <row r="75">
          <cell r="A75">
            <v>67</v>
          </cell>
        </row>
        <row r="76">
          <cell r="A76">
            <v>68</v>
          </cell>
        </row>
        <row r="77">
          <cell r="A77">
            <v>69</v>
          </cell>
        </row>
        <row r="78">
          <cell r="A78">
            <v>70</v>
          </cell>
        </row>
        <row r="79">
          <cell r="A79">
            <v>71</v>
          </cell>
        </row>
        <row r="80">
          <cell r="A80">
            <v>72</v>
          </cell>
        </row>
        <row r="81">
          <cell r="A81">
            <v>73</v>
          </cell>
        </row>
        <row r="82">
          <cell r="A82">
            <v>74</v>
          </cell>
        </row>
        <row r="83">
          <cell r="A83">
            <v>75</v>
          </cell>
        </row>
        <row r="84">
          <cell r="A84">
            <v>76</v>
          </cell>
        </row>
        <row r="85">
          <cell r="A85">
            <v>77</v>
          </cell>
        </row>
        <row r="86">
          <cell r="A86">
            <v>78</v>
          </cell>
        </row>
        <row r="87">
          <cell r="A87">
            <v>79</v>
          </cell>
        </row>
        <row r="88">
          <cell r="A88">
            <v>80</v>
          </cell>
        </row>
        <row r="89">
          <cell r="A89">
            <v>81</v>
          </cell>
        </row>
        <row r="90">
          <cell r="A90">
            <v>82</v>
          </cell>
        </row>
        <row r="91">
          <cell r="A91">
            <v>83</v>
          </cell>
        </row>
        <row r="92">
          <cell r="A92">
            <v>84</v>
          </cell>
        </row>
        <row r="93">
          <cell r="A93">
            <v>85</v>
          </cell>
        </row>
        <row r="94">
          <cell r="A94">
            <v>86</v>
          </cell>
        </row>
        <row r="95">
          <cell r="A95">
            <v>87</v>
          </cell>
        </row>
        <row r="96">
          <cell r="A96">
            <v>88</v>
          </cell>
        </row>
        <row r="97">
          <cell r="A97">
            <v>89</v>
          </cell>
        </row>
        <row r="98">
          <cell r="A98">
            <v>90</v>
          </cell>
        </row>
        <row r="99">
          <cell r="A99">
            <v>91</v>
          </cell>
        </row>
        <row r="100">
          <cell r="A100">
            <v>92</v>
          </cell>
        </row>
        <row r="101">
          <cell r="A101">
            <v>93</v>
          </cell>
        </row>
        <row r="102">
          <cell r="A102">
            <v>94</v>
          </cell>
        </row>
        <row r="103">
          <cell r="A103">
            <v>95</v>
          </cell>
        </row>
        <row r="104">
          <cell r="A104">
            <v>96</v>
          </cell>
        </row>
        <row r="105">
          <cell r="A105">
            <v>97</v>
          </cell>
        </row>
        <row r="106">
          <cell r="A106">
            <v>98</v>
          </cell>
        </row>
        <row r="107">
          <cell r="A107">
            <v>99</v>
          </cell>
        </row>
        <row r="108">
          <cell r="A108">
            <v>100</v>
          </cell>
        </row>
        <row r="109">
          <cell r="A109">
            <v>101</v>
          </cell>
        </row>
        <row r="110">
          <cell r="A110">
            <v>102</v>
          </cell>
        </row>
        <row r="111">
          <cell r="A111">
            <v>103</v>
          </cell>
        </row>
        <row r="112">
          <cell r="A112">
            <v>104</v>
          </cell>
        </row>
        <row r="113">
          <cell r="A113">
            <v>105</v>
          </cell>
        </row>
        <row r="114">
          <cell r="A114">
            <v>106</v>
          </cell>
        </row>
        <row r="115">
          <cell r="A115">
            <v>107</v>
          </cell>
        </row>
        <row r="116">
          <cell r="A116">
            <v>108</v>
          </cell>
        </row>
        <row r="117">
          <cell r="A117">
            <v>109</v>
          </cell>
        </row>
        <row r="118">
          <cell r="A118">
            <v>110</v>
          </cell>
        </row>
        <row r="119">
          <cell r="A119">
            <v>111</v>
          </cell>
        </row>
        <row r="120">
          <cell r="A120">
            <v>112</v>
          </cell>
        </row>
        <row r="121">
          <cell r="A121">
            <v>113</v>
          </cell>
        </row>
        <row r="122">
          <cell r="A122">
            <v>114</v>
          </cell>
        </row>
        <row r="123">
          <cell r="A123">
            <v>115</v>
          </cell>
        </row>
        <row r="124">
          <cell r="A124">
            <v>116</v>
          </cell>
        </row>
        <row r="125">
          <cell r="A125">
            <v>117</v>
          </cell>
        </row>
        <row r="126">
          <cell r="A126">
            <v>118</v>
          </cell>
        </row>
        <row r="127">
          <cell r="A127">
            <v>119</v>
          </cell>
        </row>
        <row r="128">
          <cell r="A128">
            <v>120</v>
          </cell>
        </row>
        <row r="129">
          <cell r="A129">
            <v>121</v>
          </cell>
        </row>
        <row r="130">
          <cell r="A130">
            <v>122</v>
          </cell>
        </row>
        <row r="131">
          <cell r="A131">
            <v>123</v>
          </cell>
        </row>
        <row r="132">
          <cell r="A132">
            <v>124</v>
          </cell>
        </row>
        <row r="133">
          <cell r="A133">
            <v>125</v>
          </cell>
        </row>
        <row r="134">
          <cell r="A134">
            <v>126</v>
          </cell>
        </row>
        <row r="135">
          <cell r="A135">
            <v>127</v>
          </cell>
        </row>
        <row r="136">
          <cell r="A136">
            <v>128</v>
          </cell>
        </row>
        <row r="137">
          <cell r="A137">
            <v>129</v>
          </cell>
        </row>
        <row r="138">
          <cell r="A138">
            <v>130</v>
          </cell>
        </row>
        <row r="139">
          <cell r="A139">
            <v>131</v>
          </cell>
        </row>
        <row r="140">
          <cell r="A140">
            <v>132</v>
          </cell>
        </row>
        <row r="141">
          <cell r="A141">
            <v>133</v>
          </cell>
        </row>
        <row r="142">
          <cell r="A142">
            <v>134</v>
          </cell>
        </row>
        <row r="143">
          <cell r="B143" t="str">
            <v>Vu le Juge Arbitre :</v>
          </cell>
        </row>
        <row r="145">
          <cell r="B145" t="str">
            <v>PREZELIN Philippe</v>
          </cell>
        </row>
      </sheetData>
      <sheetData sheetId="2" refreshError="1"/>
      <sheetData sheetId="3" refreshError="1"/>
      <sheetData sheetId="4">
        <row r="16">
          <cell r="B16">
            <v>10</v>
          </cell>
          <cell r="AA16">
            <v>7</v>
          </cell>
        </row>
        <row r="23">
          <cell r="B23">
            <v>13</v>
          </cell>
          <cell r="AA23">
            <v>2</v>
          </cell>
        </row>
        <row r="27">
          <cell r="B27">
            <v>11</v>
          </cell>
          <cell r="AA27">
            <v>3</v>
          </cell>
        </row>
        <row r="29">
          <cell r="B29">
            <v>16</v>
          </cell>
          <cell r="AA29">
            <v>4</v>
          </cell>
        </row>
        <row r="33">
          <cell r="B33">
            <v>14</v>
          </cell>
          <cell r="AA33">
            <v>1</v>
          </cell>
        </row>
        <row r="36">
          <cell r="B36">
            <v>12</v>
          </cell>
          <cell r="AA36">
            <v>5</v>
          </cell>
        </row>
        <row r="39">
          <cell r="B39">
            <v>15</v>
          </cell>
          <cell r="AA39">
            <v>6</v>
          </cell>
        </row>
        <row r="41">
          <cell r="B41">
            <v>9</v>
          </cell>
          <cell r="AA41">
            <v>8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M19" sqref="M19"/>
    </sheetView>
  </sheetViews>
  <sheetFormatPr baseColWidth="10" defaultRowHeight="15" x14ac:dyDescent="0.25"/>
  <cols>
    <col min="1" max="1" width="5.140625" customWidth="1"/>
    <col min="2" max="2" width="10.28515625" customWidth="1"/>
    <col min="3" max="3" width="7.85546875" customWidth="1"/>
    <col min="4" max="4" width="20" customWidth="1"/>
    <col min="5" max="5" width="10" customWidth="1"/>
    <col min="6" max="6" width="9.85546875" customWidth="1"/>
    <col min="7" max="7" width="14" customWidth="1"/>
  </cols>
  <sheetData>
    <row r="1" spans="1:8" ht="18.75" x14ac:dyDescent="0.3">
      <c r="A1" s="1" t="str">
        <f>CONCATENATE([1]liste!$G$1," - ",[1]liste!$F$2," ",[1]liste!$G$2)</f>
        <v>2015-2016 - Tour 1</v>
      </c>
      <c r="B1" s="2"/>
      <c r="C1" s="2"/>
      <c r="D1" s="2"/>
      <c r="E1" s="2"/>
      <c r="F1" s="2"/>
      <c r="G1" s="2"/>
      <c r="H1" s="2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ht="23.25" x14ac:dyDescent="0.35">
      <c r="A3" s="4"/>
      <c r="B3" s="3"/>
      <c r="C3" s="19" t="s">
        <v>9</v>
      </c>
      <c r="D3" s="3"/>
      <c r="E3" s="5"/>
      <c r="F3" s="20" t="s">
        <v>8</v>
      </c>
      <c r="G3" s="20"/>
      <c r="H3" s="5"/>
    </row>
    <row r="4" spans="1:8" ht="15.75" thickBot="1" x14ac:dyDescent="0.3">
      <c r="A4" s="3"/>
      <c r="B4" s="3"/>
      <c r="C4" s="3"/>
      <c r="D4" s="3"/>
      <c r="E4" s="3"/>
      <c r="F4" s="3"/>
      <c r="G4" s="3"/>
      <c r="H4" s="3"/>
    </row>
    <row r="5" spans="1:8" x14ac:dyDescent="0.25">
      <c r="A5" s="6" t="s">
        <v>0</v>
      </c>
      <c r="B5" s="7" t="s">
        <v>1</v>
      </c>
      <c r="C5" s="8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</row>
    <row r="6" spans="1:8" x14ac:dyDescent="0.25">
      <c r="A6" s="9">
        <v>1</v>
      </c>
      <c r="B6" s="10">
        <f>IF(C6="","",VLOOKUP(C6,[1]liste!$A$9:$G$145,7,FALSE))</f>
        <v>0</v>
      </c>
      <c r="C6" s="11">
        <f>IF([1]Tableau!$AA$16="","",[1]Tableau!$AA$16)</f>
        <v>7</v>
      </c>
      <c r="D6" s="12" t="str">
        <f>IF(C6="","",VLOOKUP(C6,[1]liste!$A$9:$G$145,2,FALSE))</f>
        <v>RUSSO  Luca</v>
      </c>
      <c r="E6" s="13">
        <f>IF(C6="","",VLOOKUP(C6,[1]liste!$A$9:$G$145,4,FALSE))</f>
        <v>7</v>
      </c>
      <c r="F6" s="13">
        <f>IF(C6="","",VLOOKUP(C6,[1]liste!$A$9:$G$145,5,FALSE))</f>
        <v>0</v>
      </c>
      <c r="G6" s="12" t="str">
        <f>IF(C6="","",VLOOKUP(C6,[1]liste!$A$9:$G$145,3,FALSE))</f>
        <v>PPC Mulsanne</v>
      </c>
      <c r="H6" s="13">
        <f>IF(C6="","",VLOOKUP(C6,[1]liste!$A$9:$G$145,6,FALSE))</f>
        <v>754</v>
      </c>
    </row>
    <row r="7" spans="1:8" x14ac:dyDescent="0.25">
      <c r="A7" s="9">
        <v>2</v>
      </c>
      <c r="B7" s="10">
        <f>IF(C7="","",VLOOKUP(C7,[1]liste!$A$9:$G$145,7,FALSE))</f>
        <v>0</v>
      </c>
      <c r="C7" s="11">
        <f>IF([1]Tableau!$AA$23="","",[1]Tableau!$AA$23)</f>
        <v>2</v>
      </c>
      <c r="D7" s="12" t="str">
        <f>IF(C7="","",VLOOKUP(C7,[1]liste!$A$9:$G$145,2,FALSE))</f>
        <v>PREZELIN Philippe</v>
      </c>
      <c r="E7" s="13">
        <f>IF(C7="","",VLOOKUP(C7,[1]liste!$A$9:$G$145,4,FALSE))</f>
        <v>9</v>
      </c>
      <c r="F7" s="13">
        <f>IF(C7="","",VLOOKUP(C7,[1]liste!$A$9:$G$145,5,FALSE))</f>
        <v>0</v>
      </c>
      <c r="G7" s="13" t="str">
        <f>IF(C7="","",VLOOKUP(C7,[1]liste!$A$9:$G$145,3,FALSE))</f>
        <v>PPC Mulsanne</v>
      </c>
      <c r="H7" s="13">
        <f>IF(C7="","",VLOOKUP(C7,[1]liste!$A$9:$G$145,6,FALSE))</f>
        <v>981</v>
      </c>
    </row>
    <row r="8" spans="1:8" x14ac:dyDescent="0.25">
      <c r="A8" s="9">
        <v>3</v>
      </c>
      <c r="B8" s="10">
        <f>IF(C8="","",VLOOKUP(C8,[1]liste!$A$9:$G$145,7,FALSE))</f>
        <v>0</v>
      </c>
      <c r="C8" s="11">
        <f>IF([1]Tableau!$AA$27="","",[1]Tableau!$AA$27)</f>
        <v>3</v>
      </c>
      <c r="D8" s="12" t="str">
        <f>IF(C8="","",VLOOKUP(C8,[1]liste!$A$9:$G$145,2,FALSE))</f>
        <v>MERCIER Dominique</v>
      </c>
      <c r="E8" s="13">
        <f>IF(C8="","",VLOOKUP(C8,[1]liste!$A$9:$G$145,4,FALSE))</f>
        <v>8</v>
      </c>
      <c r="F8" s="13">
        <f>IF(C8="","",VLOOKUP(C8,[1]liste!$A$9:$G$145,5,FALSE))</f>
        <v>0</v>
      </c>
      <c r="G8" s="13" t="str">
        <f>IF(C8="","",VLOOKUP(C8,[1]liste!$A$9:$G$145,3,FALSE))</f>
        <v>PPC Mulsanne</v>
      </c>
      <c r="H8" s="13">
        <f>IF(C8="","",VLOOKUP(C8,[1]liste!$A$9:$G$145,6,FALSE))</f>
        <v>873</v>
      </c>
    </row>
    <row r="9" spans="1:8" x14ac:dyDescent="0.25">
      <c r="A9" s="9">
        <v>4</v>
      </c>
      <c r="B9" s="10">
        <f>IF(C9="","",VLOOKUP(C9,[1]liste!$A$9:$G$145,7,FALSE))</f>
        <v>0</v>
      </c>
      <c r="C9" s="11">
        <f>IF([1]Tableau!$AA$29="","",[1]Tableau!$AA$29)</f>
        <v>4</v>
      </c>
      <c r="D9" s="12" t="str">
        <f>IF(C9="","",VLOOKUP(C9,[1]liste!$A$9:$G$145,2,FALSE))</f>
        <v>CHAUVAT Maxime</v>
      </c>
      <c r="E9" s="13">
        <f>IF(C9="","",VLOOKUP(C9,[1]liste!$A$9:$G$145,4,FALSE))</f>
        <v>8</v>
      </c>
      <c r="F9" s="13">
        <f>IF(C9="","",VLOOKUP(C9,[1]liste!$A$9:$G$145,5,FALSE))</f>
        <v>0</v>
      </c>
      <c r="G9" s="13" t="str">
        <f>IF(C9="","",VLOOKUP(C9,[1]liste!$A$9:$G$145,3,FALSE))</f>
        <v>PPC Mulsanne</v>
      </c>
      <c r="H9" s="13">
        <f>IF(C9="","",VLOOKUP(C9,[1]liste!$A$9:$G$145,6,FALSE))</f>
        <v>839</v>
      </c>
    </row>
    <row r="10" spans="1:8" x14ac:dyDescent="0.25">
      <c r="A10" s="9">
        <v>5</v>
      </c>
      <c r="B10" s="10">
        <f>IF(C10="","",VLOOKUP(C10,[1]liste!$A$9:$G$145,7,FALSE))</f>
        <v>0</v>
      </c>
      <c r="C10" s="11">
        <f>IF([1]Tableau!$AA$33="","",[1]Tableau!$AA$33)</f>
        <v>1</v>
      </c>
      <c r="D10" s="12" t="str">
        <f>IF(C10="","",VLOOKUP(C10,[1]liste!$A$9:$G$145,2,FALSE))</f>
        <v>LECHAT Thomas</v>
      </c>
      <c r="E10" s="13">
        <f>IF(C10="","",VLOOKUP(C10,[1]liste!$A$9:$G$145,4,FALSE))</f>
        <v>10</v>
      </c>
      <c r="F10" s="13">
        <f>IF(C10="","",VLOOKUP(C10,[1]liste!$A$9:$G$145,5,FALSE))</f>
        <v>0</v>
      </c>
      <c r="G10" s="13" t="str">
        <f>IF(C10="","",VLOOKUP(C10,[1]liste!$A$9:$G$145,3,FALSE))</f>
        <v>PPC Mulsanne</v>
      </c>
      <c r="H10" s="13">
        <f>IF(C10="","",VLOOKUP(C10,[1]liste!$A$9:$G$145,6,FALSE))</f>
        <v>1078</v>
      </c>
    </row>
    <row r="11" spans="1:8" x14ac:dyDescent="0.25">
      <c r="A11" s="9">
        <v>6</v>
      </c>
      <c r="B11" s="10">
        <f>IF(C11="","",VLOOKUP(C11,[1]liste!$A$9:$G$145,7,FALSE))</f>
        <v>0</v>
      </c>
      <c r="C11" s="11">
        <f>IF([1]Tableau!$AA$36="","",[1]Tableau!$AA$36)</f>
        <v>5</v>
      </c>
      <c r="D11" s="12" t="str">
        <f>IF(C11="","",VLOOKUP(C11,[1]liste!$A$9:$G$145,2,FALSE))</f>
        <v>GRAS  Michael</v>
      </c>
      <c r="E11" s="13">
        <f>IF(C11="","",VLOOKUP(C11,[1]liste!$A$9:$G$145,4,FALSE))</f>
        <v>7</v>
      </c>
      <c r="F11" s="13">
        <f>IF(C11="","",VLOOKUP(C11,[1]liste!$A$9:$G$145,5,FALSE))</f>
        <v>0</v>
      </c>
      <c r="G11" s="13" t="str">
        <f>IF(C11="","",VLOOKUP(C11,[1]liste!$A$9:$G$145,3,FALSE))</f>
        <v>PPC Mulsanne</v>
      </c>
      <c r="H11" s="13">
        <f>IF(C11="","",VLOOKUP(C11,[1]liste!$A$9:$G$145,6,FALSE))</f>
        <v>766</v>
      </c>
    </row>
    <row r="12" spans="1:8" x14ac:dyDescent="0.25">
      <c r="A12" s="9">
        <v>7</v>
      </c>
      <c r="B12" s="10">
        <f>IF(C12="","",VLOOKUP(C12,[1]liste!$A$9:$G$145,7,FALSE))</f>
        <v>0</v>
      </c>
      <c r="C12" s="11">
        <f>IF([1]Tableau!$AA$39="","",[1]Tableau!$AA$39)</f>
        <v>6</v>
      </c>
      <c r="D12" s="12" t="str">
        <f>IF(C12="","",VLOOKUP(C12,[1]liste!$A$9:$G$145,2,FALSE))</f>
        <v>PALATIN Stéphane</v>
      </c>
      <c r="E12" s="13">
        <f>IF(C12="","",VLOOKUP(C12,[1]liste!$A$9:$G$145,4,FALSE))</f>
        <v>7</v>
      </c>
      <c r="F12" s="13">
        <f>IF(C12="","",VLOOKUP(C12,[1]liste!$A$9:$G$145,5,FALSE))</f>
        <v>0</v>
      </c>
      <c r="G12" s="13" t="str">
        <f>IF(C12="","",VLOOKUP(C12,[1]liste!$A$9:$G$145,3,FALSE))</f>
        <v>PPC Mulsanne</v>
      </c>
      <c r="H12" s="13">
        <f>IF(C12="","",VLOOKUP(C12,[1]liste!$A$9:$G$145,6,FALSE))</f>
        <v>764</v>
      </c>
    </row>
    <row r="13" spans="1:8" x14ac:dyDescent="0.25">
      <c r="A13" s="9">
        <v>8</v>
      </c>
      <c r="B13" s="10">
        <f>IF(C13="","",VLOOKUP(C13,[1]liste!$A$9:$G$145,7,FALSE))</f>
        <v>0</v>
      </c>
      <c r="C13" s="11">
        <f>IF([1]Tableau!$AA$41="","",[1]Tableau!$AA$41)</f>
        <v>8</v>
      </c>
      <c r="D13" s="12" t="str">
        <f>IF(C13="","",VLOOKUP(C13,[1]liste!$A$9:$G$145,2,FALSE))</f>
        <v>BONNENFANT Fred</v>
      </c>
      <c r="E13" s="13">
        <f>IF(C13="","",VLOOKUP(C13,[1]liste!$A$9:$G$145,4,FALSE))</f>
        <v>7</v>
      </c>
      <c r="F13" s="13">
        <f>IF(C13="","",VLOOKUP(C13,[1]liste!$A$9:$G$145,5,FALSE))</f>
        <v>0</v>
      </c>
      <c r="G13" s="13" t="str">
        <f>IF(C13="","",VLOOKUP(C13,[1]liste!$A$9:$G$145,3,FALSE))</f>
        <v>PPC Mulsanne</v>
      </c>
      <c r="H13" s="13">
        <f>IF(C13="","",VLOOKUP(C13,[1]liste!$A$9:$G$145,6,FALSE))</f>
        <v>708</v>
      </c>
    </row>
    <row r="14" spans="1:8" x14ac:dyDescent="0.25">
      <c r="A14" s="9">
        <v>9</v>
      </c>
      <c r="B14" s="10">
        <f>IF(C14="","",VLOOKUP(C14,[1]liste!$A$9:$G$145,7,FALSE))</f>
        <v>0</v>
      </c>
      <c r="C14" s="11">
        <f>IF([1]Tableau!$B$16="","",[1]Tableau!$B$16)</f>
        <v>10</v>
      </c>
      <c r="D14" s="12" t="str">
        <f>IF(C14="","",VLOOKUP(C14,[1]liste!$A$9:$G$145,2,FALSE))</f>
        <v>JORDY Christian</v>
      </c>
      <c r="E14" s="13">
        <f>IF(C14="","",VLOOKUP(C14,[1]liste!$A$9:$G$145,4,FALSE))</f>
        <v>5</v>
      </c>
      <c r="F14" s="13">
        <f>IF(C14="","",VLOOKUP(C14,[1]liste!$A$9:$G$145,5,FALSE))</f>
        <v>0</v>
      </c>
      <c r="G14" s="13" t="str">
        <f>IF(C14="","",VLOOKUP(C14,[1]liste!$A$9:$G$145,3,FALSE))</f>
        <v>PPC Mulsanne</v>
      </c>
      <c r="H14" s="13">
        <f>IF(C14="","",VLOOKUP(C14,[1]liste!$A$9:$G$145,6,FALSE))</f>
        <v>544</v>
      </c>
    </row>
    <row r="15" spans="1:8" x14ac:dyDescent="0.25">
      <c r="A15" s="9">
        <v>10</v>
      </c>
      <c r="B15" s="10">
        <f>IF(C15="","",VLOOKUP(C15,[1]liste!$A$9:$G$145,7,FALSE))</f>
        <v>0</v>
      </c>
      <c r="C15" s="11">
        <f>IF([1]Tableau!$B$23="","",[1]Tableau!$B$23)</f>
        <v>13</v>
      </c>
      <c r="D15" s="12" t="str">
        <f>IF(C15="","",VLOOKUP(C15,[1]liste!$A$9:$G$145,2,FALSE))</f>
        <v>GRASTEAU Vincent</v>
      </c>
      <c r="E15" s="13">
        <f>IF(C15="","",VLOOKUP(C15,[1]liste!$A$9:$G$145,4,FALSE))</f>
        <v>5</v>
      </c>
      <c r="F15" s="13">
        <f>IF(C15="","",VLOOKUP(C15,[1]liste!$A$9:$G$145,5,FALSE))</f>
        <v>0</v>
      </c>
      <c r="G15" s="13" t="str">
        <f>IF(C15="","",VLOOKUP(C15,[1]liste!$A$9:$G$145,3,FALSE))</f>
        <v>PPC Mulsanne</v>
      </c>
      <c r="H15" s="13">
        <f>IF(C15="","",VLOOKUP(C15,[1]liste!$A$9:$G$145,6,FALSE))</f>
        <v>506</v>
      </c>
    </row>
    <row r="16" spans="1:8" x14ac:dyDescent="0.25">
      <c r="A16" s="9">
        <v>11</v>
      </c>
      <c r="B16" s="10">
        <f>IF(C16="","",VLOOKUP(C16,[1]liste!$A$9:$G$145,7,FALSE))</f>
        <v>0</v>
      </c>
      <c r="C16" s="11">
        <f>IF([1]Tableau!$B$27="","",[1]Tableau!$B$27)</f>
        <v>11</v>
      </c>
      <c r="D16" s="12" t="str">
        <f>IF(C16="","",VLOOKUP(C16,[1]liste!$A$9:$G$145,2,FALSE))</f>
        <v>DIDIER Christophe</v>
      </c>
      <c r="E16" s="13">
        <f>IF(C16="","",VLOOKUP(C16,[1]liste!$A$9:$G$145,4,FALSE))</f>
        <v>5</v>
      </c>
      <c r="F16" s="13">
        <f>IF(C16="","",VLOOKUP(C16,[1]liste!$A$9:$G$145,5,FALSE))</f>
        <v>0</v>
      </c>
      <c r="G16" s="13" t="str">
        <f>IF(C16="","",VLOOKUP(C16,[1]liste!$A$9:$G$145,3,FALSE))</f>
        <v>PPC Mulsanne</v>
      </c>
      <c r="H16" s="13">
        <f>IF(C16="","",VLOOKUP(C16,[1]liste!$A$9:$G$145,6,FALSE))</f>
        <v>518</v>
      </c>
    </row>
    <row r="17" spans="1:8" x14ac:dyDescent="0.25">
      <c r="A17" s="9">
        <v>12</v>
      </c>
      <c r="B17" s="10">
        <f>IF(C17="","",VLOOKUP(C17,[1]liste!$A$9:$G$145,7,FALSE))</f>
        <v>0</v>
      </c>
      <c r="C17" s="11">
        <f>IF([1]Tableau!$B$29="","",[1]Tableau!$B$29)</f>
        <v>16</v>
      </c>
      <c r="D17" s="12" t="str">
        <f>IF(C17="","",VLOOKUP(C17,[1]liste!$A$9:$G$145,2,FALSE))</f>
        <v>MATEOS José</v>
      </c>
      <c r="E17" s="13" t="str">
        <f>IF(C17="","",VLOOKUP(C17,[1]liste!$A$9:$G$145,4,FALSE))</f>
        <v>L</v>
      </c>
      <c r="F17" s="13">
        <f>IF(C17="","",VLOOKUP(C17,[1]liste!$A$9:$G$145,5,FALSE))</f>
        <v>0</v>
      </c>
      <c r="G17" s="13" t="str">
        <f>IF(C17="","",VLOOKUP(C17,[1]liste!$A$9:$G$145,3,FALSE))</f>
        <v>PPC Mulsanne</v>
      </c>
      <c r="H17" s="13" t="str">
        <f>IF(C17="","",VLOOKUP(C17,[1]liste!$A$9:$G$145,6,FALSE))</f>
        <v>loisir</v>
      </c>
    </row>
    <row r="18" spans="1:8" x14ac:dyDescent="0.25">
      <c r="A18" s="9">
        <v>13</v>
      </c>
      <c r="B18" s="10">
        <f>IF(C18="","",VLOOKUP(C18,[1]liste!$A$9:$G$145,7,FALSE))</f>
        <v>0</v>
      </c>
      <c r="C18" s="11">
        <f>IF([1]Tableau!$B$33="","",[1]Tableau!$B$33)</f>
        <v>14</v>
      </c>
      <c r="D18" s="12" t="str">
        <f>IF(C18="","",VLOOKUP(C18,[1]liste!$A$9:$G$145,2,FALSE))</f>
        <v>MATEOS Lucie</v>
      </c>
      <c r="E18" s="13">
        <f>IF(C18="","",VLOOKUP(C18,[1]liste!$A$9:$G$145,4,FALSE))</f>
        <v>5</v>
      </c>
      <c r="F18" s="13">
        <f>IF(C18="","",VLOOKUP(C18,[1]liste!$A$9:$G$145,5,FALSE))</f>
        <v>0</v>
      </c>
      <c r="G18" s="13" t="str">
        <f>IF(C18="","",VLOOKUP(C18,[1]liste!$A$9:$G$145,3,FALSE))</f>
        <v>PPC Mulsanne</v>
      </c>
      <c r="H18" s="13">
        <f>IF(C18="","",VLOOKUP(C18,[1]liste!$A$9:$G$145,6,FALSE))</f>
        <v>500</v>
      </c>
    </row>
    <row r="19" spans="1:8" x14ac:dyDescent="0.25">
      <c r="A19" s="9">
        <v>14</v>
      </c>
      <c r="B19" s="10">
        <f>IF(C19="","",VLOOKUP(C19,[1]liste!$A$9:$G$145,7,FALSE))</f>
        <v>0</v>
      </c>
      <c r="C19" s="11">
        <f>IF([1]Tableau!$B$36="","",[1]Tableau!$B$36)</f>
        <v>12</v>
      </c>
      <c r="D19" s="12" t="str">
        <f>IF(C19="","",VLOOKUP(C19,[1]liste!$A$9:$G$145,2,FALSE))</f>
        <v>MERCIER Hugo</v>
      </c>
      <c r="E19" s="13">
        <f>IF(C19="","",VLOOKUP(C19,[1]liste!$A$9:$G$145,4,FALSE))</f>
        <v>5</v>
      </c>
      <c r="F19" s="13">
        <f>IF(C19="","",VLOOKUP(C19,[1]liste!$A$9:$G$145,5,FALSE))</f>
        <v>0</v>
      </c>
      <c r="G19" s="13" t="str">
        <f>IF(C19="","",VLOOKUP(C19,[1]liste!$A$9:$G$145,3,FALSE))</f>
        <v>PPC Mulsanne</v>
      </c>
      <c r="H19" s="13">
        <f>IF(C19="","",VLOOKUP(C19,[1]liste!$A$9:$G$145,6,FALSE))</f>
        <v>507</v>
      </c>
    </row>
    <row r="20" spans="1:8" x14ac:dyDescent="0.25">
      <c r="A20" s="9">
        <v>15</v>
      </c>
      <c r="B20" s="10">
        <f>IF(C20="","",VLOOKUP(C20,[1]liste!$A$9:$G$145,7,FALSE))</f>
        <v>0</v>
      </c>
      <c r="C20" s="11">
        <f>IF([1]Tableau!$B$39="","",[1]Tableau!$B$39)</f>
        <v>15</v>
      </c>
      <c r="D20" s="12" t="str">
        <f>IF(C20="","",VLOOKUP(C20,[1]liste!$A$9:$G$145,2,FALSE))</f>
        <v>FOUQUERAY Brice</v>
      </c>
      <c r="E20" s="13">
        <f>IF(C20="","",VLOOKUP(C20,[1]liste!$A$9:$G$145,4,FALSE))</f>
        <v>5</v>
      </c>
      <c r="F20" s="13">
        <f>IF(C20="","",VLOOKUP(C20,[1]liste!$A$9:$G$145,5,FALSE))</f>
        <v>0</v>
      </c>
      <c r="G20" s="13" t="str">
        <f>IF(C20="","",VLOOKUP(C20,[1]liste!$A$9:$G$145,3,FALSE))</f>
        <v>PPC Mulsanne</v>
      </c>
      <c r="H20" s="13">
        <f>IF(C20="","",VLOOKUP(C20,[1]liste!$A$9:$G$145,6,FALSE))</f>
        <v>500</v>
      </c>
    </row>
    <row r="21" spans="1:8" ht="15.75" thickBot="1" x14ac:dyDescent="0.3">
      <c r="A21" s="14">
        <v>16</v>
      </c>
      <c r="B21" s="15">
        <f>IF(C21="","",VLOOKUP(C21,[1]liste!$A$9:$G$145,7,FALSE))</f>
        <v>0</v>
      </c>
      <c r="C21" s="16">
        <f>IF([1]Tableau!$B$41="","",[1]Tableau!$B$41)</f>
        <v>9</v>
      </c>
      <c r="D21" s="17" t="str">
        <f>IF(C21="","",VLOOKUP(C21,[1]liste!$A$9:$G$145,2,FALSE))</f>
        <v>DIDIER Thomas</v>
      </c>
      <c r="E21" s="18">
        <f>IF(C21="","",VLOOKUP(C21,[1]liste!$A$9:$G$145,4,FALSE))</f>
        <v>6</v>
      </c>
      <c r="F21" s="18">
        <f>IF(C21="","",VLOOKUP(C21,[1]liste!$A$9:$G$145,5,FALSE))</f>
        <v>0</v>
      </c>
      <c r="G21" s="18" t="str">
        <f>IF(C21="","",VLOOKUP(C21,[1]liste!$A$9:$G$145,3,FALSE))</f>
        <v>PPC Mulsanne</v>
      </c>
      <c r="H21" s="18">
        <f>IF(C21="","",VLOOKUP(C21,[1]liste!$A$9:$G$145,6,FALSE))</f>
        <v>633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dcterms:created xsi:type="dcterms:W3CDTF">2015-12-20T18:08:00Z</dcterms:created>
  <dcterms:modified xsi:type="dcterms:W3CDTF">2015-12-20T18:12:06Z</dcterms:modified>
</cp:coreProperties>
</file>